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ate1904="1"/>
  <mc:AlternateContent xmlns:mc="http://schemas.openxmlformats.org/markup-compatibility/2006">
    <mc:Choice Requires="x15">
      <x15ac:absPath xmlns:x15ac="http://schemas.microsoft.com/office/spreadsheetml/2010/11/ac" url="https://steuerkanzleivockenhuber-my.sharepoint.com/personal/bvockenhuber_vockenhuber_at/Documents/Desktop/"/>
    </mc:Choice>
  </mc:AlternateContent>
  <xr:revisionPtr revIDLastSave="0" documentId="8_{069C711F-0D95-4729-9CF8-1F06FB7CB227}" xr6:coauthVersionLast="47" xr6:coauthVersionMax="47" xr10:uidLastSave="{00000000-0000-0000-0000-000000000000}"/>
  <bookViews>
    <workbookView xWindow="-120" yWindow="-120" windowWidth="29040" windowHeight="15720" xr2:uid="{67A5CEFF-5267-4B64-A35A-2E788353C58D}"/>
  </bookViews>
  <sheets>
    <sheet name="Erh. Werbungskosten" sheetId="1" r:id="rId1"/>
  </sheets>
  <definedNames>
    <definedName name="__xlnm.Print_Area_1">'Erh. Werbungskosten'!$A$1:$Q$34</definedName>
    <definedName name="Datenbereich">'Erh. Werbungskosten'!$A$8:$Q$29</definedName>
    <definedName name="_xlnm.Print_Area" localSheetId="0">'Erh. Werbungskosten'!$A$1:$Q$34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9" i="1" l="1"/>
  <c r="M9" i="1"/>
  <c r="M10" i="1"/>
  <c r="M30" i="1" s="1"/>
  <c r="M11" i="1"/>
  <c r="M12" i="1"/>
  <c r="M13" i="1"/>
  <c r="M14" i="1"/>
  <c r="M15" i="1"/>
  <c r="M16" i="1"/>
  <c r="M17" i="1"/>
  <c r="M18" i="1"/>
  <c r="M20" i="1"/>
  <c r="M21" i="1"/>
  <c r="M22" i="1"/>
  <c r="M23" i="1"/>
  <c r="M24" i="1"/>
  <c r="M25" i="1"/>
  <c r="M26" i="1"/>
  <c r="M27" i="1"/>
  <c r="M28" i="1"/>
  <c r="M29" i="1"/>
  <c r="M8" i="1"/>
  <c r="K10" i="1"/>
  <c r="K29" i="1"/>
  <c r="K15" i="1"/>
  <c r="K9" i="1"/>
  <c r="K11" i="1"/>
  <c r="K12" i="1"/>
  <c r="K13" i="1"/>
  <c r="K14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8" i="1"/>
  <c r="G8" i="1"/>
  <c r="H8" i="1" s="1"/>
  <c r="G9" i="1"/>
  <c r="H9" i="1" s="1"/>
  <c r="G10" i="1"/>
  <c r="H10" i="1" s="1"/>
  <c r="G11" i="1"/>
  <c r="H11" i="1" s="1"/>
  <c r="G12" i="1"/>
  <c r="H12" i="1" s="1"/>
  <c r="G13" i="1"/>
  <c r="H13" i="1" s="1"/>
  <c r="G14" i="1"/>
  <c r="H14" i="1" s="1"/>
  <c r="G15" i="1"/>
  <c r="H15" i="1" s="1"/>
  <c r="G16" i="1"/>
  <c r="H16" i="1" s="1"/>
  <c r="G17" i="1"/>
  <c r="H17" i="1" s="1"/>
  <c r="G18" i="1"/>
  <c r="H18" i="1" s="1"/>
  <c r="G19" i="1"/>
  <c r="H19" i="1" s="1"/>
  <c r="G20" i="1"/>
  <c r="H20" i="1" s="1"/>
  <c r="G21" i="1"/>
  <c r="H21" i="1" s="1"/>
  <c r="G22" i="1"/>
  <c r="H22" i="1" s="1"/>
  <c r="G23" i="1"/>
  <c r="H23" i="1" s="1"/>
  <c r="G24" i="1"/>
  <c r="H24" i="1" s="1"/>
  <c r="G25" i="1"/>
  <c r="H25" i="1" s="1"/>
  <c r="G26" i="1"/>
  <c r="H26" i="1" s="1"/>
  <c r="G27" i="1"/>
  <c r="H27" i="1" s="1"/>
  <c r="G28" i="1"/>
  <c r="H28" i="1" s="1"/>
  <c r="G29" i="1"/>
  <c r="H29" i="1" s="1"/>
  <c r="N30" i="1"/>
  <c r="O30" i="1"/>
  <c r="P30" i="1"/>
  <c r="Q30" i="1"/>
</calcChain>
</file>

<file path=xl/sharedStrings.xml><?xml version="1.0" encoding="utf-8"?>
<sst xmlns="http://schemas.openxmlformats.org/spreadsheetml/2006/main" count="48" uniqueCount="34">
  <si>
    <t>Aufstellung der erhöhten Werbungskosten</t>
  </si>
  <si>
    <t>Datum</t>
  </si>
  <si>
    <t>Beleg</t>
  </si>
  <si>
    <t>Zweck der beruflichen Reise</t>
  </si>
  <si>
    <t>Arbeits-</t>
  </si>
  <si>
    <t>Abfahrt</t>
  </si>
  <si>
    <t>Ankunft</t>
  </si>
  <si>
    <t>Reise-</t>
  </si>
  <si>
    <r>
      <t>KM-Geld</t>
    </r>
    <r>
      <rPr>
        <b/>
        <sz val="10"/>
        <color indexed="10"/>
        <rFont val="Arial"/>
        <family val="2"/>
      </rPr>
      <t xml:space="preserve"> </t>
    </r>
  </si>
  <si>
    <t>Reisekosten</t>
  </si>
  <si>
    <t>Arbeitsmittel</t>
  </si>
  <si>
    <t>Fachliteratur</t>
  </si>
  <si>
    <t>Fortb./Ausb.Kosten</t>
  </si>
  <si>
    <t>sonst. Werbungsk.</t>
  </si>
  <si>
    <t>Nr.</t>
  </si>
  <si>
    <t>ort</t>
  </si>
  <si>
    <t>zeit</t>
  </si>
  <si>
    <t>brutto</t>
  </si>
  <si>
    <t>Km-Geld</t>
  </si>
  <si>
    <t>Stunden</t>
  </si>
  <si>
    <t>EUR</t>
  </si>
  <si>
    <t>km</t>
  </si>
  <si>
    <t>Linz</t>
  </si>
  <si>
    <t>Hilfreicher Link:</t>
  </si>
  <si>
    <t>Werbungskosten</t>
  </si>
  <si>
    <r>
      <t>Kennziffern für die Arbeitnehmerveranlagung</t>
    </r>
    <r>
      <rPr>
        <sz val="12"/>
        <rFont val="Arial"/>
        <family val="2"/>
      </rPr>
      <t xml:space="preserve"> </t>
    </r>
    <r>
      <rPr>
        <b/>
        <sz val="12"/>
        <rFont val="Arial"/>
        <family val="2"/>
      </rPr>
      <t>L1</t>
    </r>
    <r>
      <rPr>
        <sz val="12"/>
        <rFont val="Arial"/>
        <family val="2"/>
      </rPr>
      <t>:</t>
    </r>
  </si>
  <si>
    <t>Diäten</t>
  </si>
  <si>
    <t>h</t>
  </si>
  <si>
    <t>pro Nacht</t>
  </si>
  <si>
    <t>Nächtigung (*</t>
  </si>
  <si>
    <t>Seminar 1.Tag</t>
  </si>
  <si>
    <t>Seminar 2.Tag</t>
  </si>
  <si>
    <r>
      <t xml:space="preserve">(* Pro Nacht € 17,- bzw. tatsächlicher Hotelbeleg </t>
    </r>
    <r>
      <rPr>
        <u/>
        <sz val="10"/>
        <rFont val="Arial"/>
        <family val="2"/>
      </rPr>
      <t>ohne</t>
    </r>
    <r>
      <rPr>
        <sz val="10"/>
        <rFont val="Arial"/>
        <family val="2"/>
      </rPr>
      <t xml:space="preserve"> Verpflegung</t>
    </r>
  </si>
  <si>
    <t>Tages- u. Nächtigungsgelder (LStR Rz 715 ff bzw. Rz 1405)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</si>
</sst>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&quot; S&quot;;[Red]\-#,##0.00&quot; S&quot;"/>
    <numFmt numFmtId="165" formatCode="dd/mm"/>
  </numFmts>
  <fonts count="17">
    <font>
      <sz val="10"/>
      <name val="Arial"/>
      <family val="2"/>
    </font>
    <font>
      <sz val="10"/>
      <name val="Geneva"/>
      <family val="2"/>
    </font>
    <font>
      <u/>
      <sz val="7.5"/>
      <color indexed="12"/>
      <name val="Geneva"/>
      <family val="2"/>
    </font>
    <font>
      <b/>
      <sz val="12"/>
      <name val="Arial"/>
      <family val="2"/>
    </font>
    <font>
      <sz val="12"/>
      <name val="Arial"/>
      <family val="2"/>
    </font>
    <font>
      <b/>
      <i/>
      <sz val="12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9"/>
      <color indexed="10"/>
      <name val="Arial"/>
      <family val="2"/>
    </font>
    <font>
      <b/>
      <sz val="10"/>
      <color indexed="10"/>
      <name val="Arial"/>
      <family val="2"/>
    </font>
    <font>
      <b/>
      <sz val="10"/>
      <name val="Arial"/>
      <family val="2"/>
    </font>
    <font>
      <u/>
      <sz val="12"/>
      <name val="Arial"/>
      <family val="2"/>
    </font>
    <font>
      <i/>
      <sz val="12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u/>
      <sz val="10"/>
      <color theme="10"/>
      <name val="Arial"/>
      <family val="2"/>
    </font>
    <font>
      <u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31"/>
        <bgColor indexed="42"/>
      </patternFill>
    </fill>
  </fills>
  <borders count="46">
    <border>
      <left/>
      <right/>
      <top/>
      <bottom/>
      <diagonal/>
    </border>
    <border>
      <left style="hair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 style="thin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thin">
        <color indexed="8"/>
      </right>
      <top style="hair">
        <color indexed="8"/>
      </top>
      <bottom/>
      <diagonal/>
    </border>
    <border>
      <left style="thin">
        <color indexed="8"/>
      </left>
      <right style="thin">
        <color indexed="8"/>
      </right>
      <top style="hair">
        <color indexed="8"/>
      </top>
      <bottom/>
      <diagonal/>
    </border>
    <border>
      <left style="hair">
        <color indexed="8"/>
      </left>
      <right/>
      <top/>
      <bottom/>
      <diagonal/>
    </border>
    <border>
      <left style="thin">
        <color indexed="8"/>
      </left>
      <right style="hair">
        <color indexed="8"/>
      </right>
      <top/>
      <bottom/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hair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hair">
        <color indexed="8"/>
      </right>
      <top/>
      <bottom style="thin">
        <color indexed="8"/>
      </bottom>
      <diagonal/>
    </border>
    <border>
      <left style="hair">
        <color indexed="8"/>
      </left>
      <right style="hair">
        <color indexed="8"/>
      </right>
      <top/>
      <bottom style="thin">
        <color indexed="8"/>
      </bottom>
      <diagonal/>
    </border>
    <border>
      <left style="hair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hair">
        <color indexed="8"/>
      </left>
      <right/>
      <top/>
      <bottom style="hair">
        <color indexed="8"/>
      </bottom>
      <diagonal/>
    </border>
    <border>
      <left style="thin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/>
      <top style="hair">
        <color indexed="8"/>
      </top>
      <bottom style="thin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/>
      <bottom style="hair">
        <color indexed="8"/>
      </bottom>
      <diagonal/>
    </border>
    <border>
      <left/>
      <right style="thin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164" fontId="1" fillId="0" borderId="1">
      <alignment horizontal="center"/>
    </xf>
    <xf numFmtId="40" fontId="1" fillId="0" borderId="0"/>
    <xf numFmtId="38" fontId="1" fillId="0" borderId="0"/>
    <xf numFmtId="0" fontId="2" fillId="0" borderId="0"/>
    <xf numFmtId="0" fontId="15" fillId="0" borderId="0" applyNumberFormat="0" applyFill="0" applyBorder="0" applyAlignment="0" applyProtection="0"/>
  </cellStyleXfs>
  <cellXfs count="117">
    <xf numFmtId="0" fontId="0" fillId="0" borderId="0" xfId="0"/>
    <xf numFmtId="165" fontId="0" fillId="2" borderId="0" xfId="1" applyNumberFormat="1" applyFont="1" applyFill="1"/>
    <xf numFmtId="40" fontId="0" fillId="2" borderId="0" xfId="1" applyNumberFormat="1" applyFont="1" applyFill="1"/>
    <xf numFmtId="0" fontId="0" fillId="2" borderId="0" xfId="1" applyFont="1" applyFill="1"/>
    <xf numFmtId="0" fontId="0" fillId="2" borderId="0" xfId="1" applyFont="1" applyFill="1" applyAlignment="1">
      <alignment horizontal="center"/>
    </xf>
    <xf numFmtId="20" fontId="0" fillId="2" borderId="0" xfId="1" applyNumberFormat="1" applyFont="1" applyFill="1" applyAlignment="1">
      <alignment horizontal="center"/>
    </xf>
    <xf numFmtId="20" fontId="0" fillId="2" borderId="0" xfId="1" applyNumberFormat="1" applyFont="1" applyFill="1"/>
    <xf numFmtId="40" fontId="0" fillId="2" borderId="0" xfId="3" applyFont="1" applyFill="1"/>
    <xf numFmtId="38" fontId="0" fillId="2" borderId="0" xfId="4" applyFont="1" applyFill="1"/>
    <xf numFmtId="165" fontId="3" fillId="2" borderId="0" xfId="1" applyNumberFormat="1" applyFont="1" applyFill="1"/>
    <xf numFmtId="40" fontId="3" fillId="2" borderId="0" xfId="1" applyNumberFormat="1" applyFont="1" applyFill="1" applyAlignment="1">
      <alignment horizontal="right"/>
    </xf>
    <xf numFmtId="20" fontId="4" fillId="2" borderId="0" xfId="1" applyNumberFormat="1" applyFont="1" applyFill="1" applyAlignment="1" applyProtection="1">
      <alignment horizontal="left"/>
      <protection locked="0"/>
    </xf>
    <xf numFmtId="20" fontId="5" fillId="2" borderId="0" xfId="1" applyNumberFormat="1" applyFont="1" applyFill="1" applyAlignment="1" applyProtection="1">
      <alignment horizontal="center"/>
      <protection locked="0"/>
    </xf>
    <xf numFmtId="38" fontId="3" fillId="2" borderId="0" xfId="4" applyFont="1" applyFill="1"/>
    <xf numFmtId="165" fontId="6" fillId="2" borderId="0" xfId="1" applyNumberFormat="1" applyFont="1" applyFill="1" applyProtection="1">
      <protection locked="0"/>
    </xf>
    <xf numFmtId="40" fontId="7" fillId="2" borderId="0" xfId="1" applyNumberFormat="1" applyFont="1" applyFill="1"/>
    <xf numFmtId="0" fontId="7" fillId="2" borderId="0" xfId="1" applyFont="1" applyFill="1"/>
    <xf numFmtId="0" fontId="7" fillId="2" borderId="0" xfId="1" applyFont="1" applyFill="1" applyAlignment="1">
      <alignment horizontal="center"/>
    </xf>
    <xf numFmtId="20" fontId="7" fillId="2" borderId="0" xfId="1" applyNumberFormat="1" applyFont="1" applyFill="1" applyAlignment="1">
      <alignment horizontal="center"/>
    </xf>
    <xf numFmtId="20" fontId="7" fillId="2" borderId="0" xfId="1" applyNumberFormat="1" applyFont="1" applyFill="1"/>
    <xf numFmtId="40" fontId="7" fillId="2" borderId="0" xfId="3" applyFont="1" applyFill="1"/>
    <xf numFmtId="38" fontId="7" fillId="2" borderId="0" xfId="4" applyFont="1" applyFill="1"/>
    <xf numFmtId="0" fontId="8" fillId="2" borderId="0" xfId="1" applyFont="1" applyFill="1" applyAlignment="1">
      <alignment horizontal="center" wrapText="1"/>
    </xf>
    <xf numFmtId="165" fontId="3" fillId="2" borderId="2" xfId="1" applyNumberFormat="1" applyFont="1" applyFill="1" applyBorder="1"/>
    <xf numFmtId="165" fontId="3" fillId="2" borderId="3" xfId="1" applyNumberFormat="1" applyFont="1" applyFill="1" applyBorder="1" applyAlignment="1">
      <alignment horizontal="center"/>
    </xf>
    <xf numFmtId="0" fontId="3" fillId="2" borderId="3" xfId="1" applyFont="1" applyFill="1" applyBorder="1" applyAlignment="1">
      <alignment horizontal="center"/>
    </xf>
    <xf numFmtId="20" fontId="3" fillId="2" borderId="4" xfId="1" applyNumberFormat="1" applyFont="1" applyFill="1" applyBorder="1" applyAlignment="1">
      <alignment horizontal="center"/>
    </xf>
    <xf numFmtId="20" fontId="3" fillId="2" borderId="3" xfId="1" applyNumberFormat="1" applyFont="1" applyFill="1" applyBorder="1" applyAlignment="1">
      <alignment horizontal="center"/>
    </xf>
    <xf numFmtId="40" fontId="3" fillId="2" borderId="5" xfId="3" applyFont="1" applyFill="1" applyBorder="1" applyAlignment="1">
      <alignment horizontal="center"/>
    </xf>
    <xf numFmtId="0" fontId="3" fillId="2" borderId="0" xfId="1" applyFont="1" applyFill="1"/>
    <xf numFmtId="165" fontId="0" fillId="2" borderId="7" xfId="1" applyNumberFormat="1" applyFont="1" applyFill="1" applyBorder="1"/>
    <xf numFmtId="165" fontId="3" fillId="2" borderId="8" xfId="1" applyNumberFormat="1" applyFont="1" applyFill="1" applyBorder="1" applyAlignment="1">
      <alignment horizontal="center"/>
    </xf>
    <xf numFmtId="0" fontId="3" fillId="2" borderId="9" xfId="1" applyFont="1" applyFill="1" applyBorder="1" applyAlignment="1">
      <alignment horizontal="center"/>
    </xf>
    <xf numFmtId="20" fontId="10" fillId="2" borderId="9" xfId="1" applyNumberFormat="1" applyFont="1" applyFill="1" applyBorder="1" applyAlignment="1">
      <alignment horizontal="center"/>
    </xf>
    <xf numFmtId="20" fontId="10" fillId="2" borderId="8" xfId="1" applyNumberFormat="1" applyFont="1" applyFill="1" applyBorder="1" applyAlignment="1">
      <alignment horizontal="center"/>
    </xf>
    <xf numFmtId="20" fontId="3" fillId="2" borderId="8" xfId="1" applyNumberFormat="1" applyFont="1" applyFill="1" applyBorder="1" applyAlignment="1">
      <alignment horizontal="center"/>
    </xf>
    <xf numFmtId="40" fontId="0" fillId="2" borderId="10" xfId="3" applyFont="1" applyFill="1" applyBorder="1" applyAlignment="1">
      <alignment horizontal="center"/>
    </xf>
    <xf numFmtId="0" fontId="0" fillId="2" borderId="11" xfId="1" applyFont="1" applyFill="1" applyBorder="1"/>
    <xf numFmtId="38" fontId="0" fillId="2" borderId="12" xfId="4" applyFont="1" applyFill="1" applyBorder="1" applyAlignment="1">
      <alignment horizontal="center"/>
    </xf>
    <xf numFmtId="40" fontId="0" fillId="2" borderId="13" xfId="1" applyNumberFormat="1" applyFont="1" applyFill="1" applyBorder="1" applyAlignment="1">
      <alignment horizontal="center"/>
    </xf>
    <xf numFmtId="40" fontId="0" fillId="2" borderId="14" xfId="3" applyFont="1" applyFill="1" applyBorder="1" applyAlignment="1">
      <alignment horizontal="center"/>
    </xf>
    <xf numFmtId="40" fontId="0" fillId="2" borderId="8" xfId="1" applyNumberFormat="1" applyFont="1" applyFill="1" applyBorder="1" applyAlignment="1">
      <alignment horizontal="center"/>
    </xf>
    <xf numFmtId="0" fontId="0" fillId="2" borderId="9" xfId="1" applyFont="1" applyFill="1" applyBorder="1"/>
    <xf numFmtId="0" fontId="0" fillId="2" borderId="9" xfId="1" applyFont="1" applyFill="1" applyBorder="1" applyAlignment="1">
      <alignment horizontal="center"/>
    </xf>
    <xf numFmtId="20" fontId="0" fillId="2" borderId="9" xfId="1" applyNumberFormat="1" applyFont="1" applyFill="1" applyBorder="1" applyAlignment="1">
      <alignment horizontal="center"/>
    </xf>
    <xf numFmtId="20" fontId="0" fillId="2" borderId="8" xfId="1" applyNumberFormat="1" applyFont="1" applyFill="1" applyBorder="1" applyAlignment="1">
      <alignment horizontal="center"/>
    </xf>
    <xf numFmtId="40" fontId="0" fillId="2" borderId="15" xfId="3" applyFont="1" applyFill="1" applyBorder="1" applyAlignment="1">
      <alignment horizontal="center"/>
    </xf>
    <xf numFmtId="0" fontId="0" fillId="2" borderId="16" xfId="1" applyFont="1" applyFill="1" applyBorder="1"/>
    <xf numFmtId="38" fontId="0" fillId="2" borderId="17" xfId="4" applyFont="1" applyFill="1" applyBorder="1"/>
    <xf numFmtId="40" fontId="0" fillId="2" borderId="1" xfId="2" applyNumberFormat="1" applyFont="1" applyFill="1">
      <alignment horizontal="center"/>
    </xf>
    <xf numFmtId="40" fontId="0" fillId="2" borderId="18" xfId="3" applyFont="1" applyFill="1" applyBorder="1" applyAlignment="1">
      <alignment horizontal="center"/>
    </xf>
    <xf numFmtId="165" fontId="0" fillId="2" borderId="19" xfId="1" applyNumberFormat="1" applyFont="1" applyFill="1" applyBorder="1"/>
    <xf numFmtId="40" fontId="0" fillId="2" borderId="20" xfId="1" applyNumberFormat="1" applyFont="1" applyFill="1" applyBorder="1"/>
    <xf numFmtId="0" fontId="0" fillId="2" borderId="21" xfId="1" applyFont="1" applyFill="1" applyBorder="1"/>
    <xf numFmtId="0" fontId="0" fillId="2" borderId="21" xfId="1" applyFont="1" applyFill="1" applyBorder="1" applyAlignment="1">
      <alignment horizontal="center"/>
    </xf>
    <xf numFmtId="20" fontId="0" fillId="2" borderId="21" xfId="1" applyNumberFormat="1" applyFont="1" applyFill="1" applyBorder="1" applyAlignment="1">
      <alignment horizontal="center"/>
    </xf>
    <xf numFmtId="20" fontId="0" fillId="2" borderId="18" xfId="1" applyNumberFormat="1" applyFont="1" applyFill="1" applyBorder="1" applyAlignment="1">
      <alignment horizontal="center"/>
    </xf>
    <xf numFmtId="20" fontId="0" fillId="2" borderId="18" xfId="1" applyNumberFormat="1" applyFont="1" applyFill="1" applyBorder="1"/>
    <xf numFmtId="40" fontId="0" fillId="2" borderId="22" xfId="3" applyFont="1" applyFill="1" applyBorder="1"/>
    <xf numFmtId="0" fontId="0" fillId="2" borderId="23" xfId="1" applyFont="1" applyFill="1" applyBorder="1"/>
    <xf numFmtId="38" fontId="0" fillId="2" borderId="24" xfId="4" applyFont="1" applyFill="1" applyBorder="1"/>
    <xf numFmtId="40" fontId="0" fillId="2" borderId="25" xfId="1" applyNumberFormat="1" applyFont="1" applyFill="1" applyBorder="1"/>
    <xf numFmtId="165" fontId="0" fillId="0" borderId="26" xfId="1" applyNumberFormat="1" applyFont="1" applyBorder="1" applyProtection="1">
      <protection locked="0"/>
    </xf>
    <xf numFmtId="0" fontId="0" fillId="0" borderId="26" xfId="1" applyFont="1" applyBorder="1" applyAlignment="1" applyProtection="1">
      <alignment horizontal="center"/>
      <protection locked="0"/>
    </xf>
    <xf numFmtId="0" fontId="0" fillId="0" borderId="26" xfId="1" applyFont="1" applyBorder="1" applyProtection="1">
      <protection locked="0"/>
    </xf>
    <xf numFmtId="20" fontId="0" fillId="0" borderId="26" xfId="1" applyNumberFormat="1" applyFont="1" applyBorder="1" applyAlignment="1" applyProtection="1">
      <alignment horizontal="center"/>
      <protection locked="0"/>
    </xf>
    <xf numFmtId="20" fontId="0" fillId="2" borderId="26" xfId="1" applyNumberFormat="1" applyFont="1" applyFill="1" applyBorder="1" applyProtection="1">
      <protection locked="0"/>
    </xf>
    <xf numFmtId="40" fontId="0" fillId="2" borderId="27" xfId="3" applyFont="1" applyFill="1" applyBorder="1"/>
    <xf numFmtId="0" fontId="0" fillId="0" borderId="28" xfId="1" applyFont="1" applyBorder="1" applyProtection="1">
      <protection locked="0"/>
    </xf>
    <xf numFmtId="38" fontId="0" fillId="0" borderId="29" xfId="4" applyFont="1" applyBorder="1" applyProtection="1">
      <protection locked="0"/>
    </xf>
    <xf numFmtId="40" fontId="0" fillId="2" borderId="30" xfId="1" applyNumberFormat="1" applyFont="1" applyFill="1" applyBorder="1"/>
    <xf numFmtId="40" fontId="0" fillId="2" borderId="26" xfId="1" applyNumberFormat="1" applyFont="1" applyFill="1" applyBorder="1"/>
    <xf numFmtId="40" fontId="0" fillId="0" borderId="30" xfId="1" applyNumberFormat="1" applyFont="1" applyBorder="1"/>
    <xf numFmtId="40" fontId="0" fillId="0" borderId="26" xfId="1" applyNumberFormat="1" applyFont="1" applyBorder="1"/>
    <xf numFmtId="0" fontId="4" fillId="2" borderId="0" xfId="1" applyFont="1" applyFill="1"/>
    <xf numFmtId="165" fontId="0" fillId="0" borderId="31" xfId="1" applyNumberFormat="1" applyFont="1" applyBorder="1" applyProtection="1">
      <protection locked="0"/>
    </xf>
    <xf numFmtId="0" fontId="0" fillId="0" borderId="31" xfId="1" applyFont="1" applyBorder="1" applyAlignment="1" applyProtection="1">
      <alignment horizontal="center"/>
      <protection locked="0"/>
    </xf>
    <xf numFmtId="20" fontId="0" fillId="0" borderId="31" xfId="1" applyNumberFormat="1" applyFont="1" applyBorder="1" applyAlignment="1" applyProtection="1">
      <alignment horizontal="center"/>
      <protection locked="0"/>
    </xf>
    <xf numFmtId="20" fontId="0" fillId="2" borderId="31" xfId="1" applyNumberFormat="1" applyFont="1" applyFill="1" applyBorder="1" applyProtection="1">
      <protection locked="0"/>
    </xf>
    <xf numFmtId="40" fontId="0" fillId="2" borderId="32" xfId="3" applyFont="1" applyFill="1" applyBorder="1"/>
    <xf numFmtId="0" fontId="0" fillId="0" borderId="33" xfId="1" applyFont="1" applyBorder="1" applyProtection="1">
      <protection locked="0"/>
    </xf>
    <xf numFmtId="38" fontId="0" fillId="0" borderId="34" xfId="4" applyFont="1" applyBorder="1" applyProtection="1">
      <protection locked="0"/>
    </xf>
    <xf numFmtId="40" fontId="0" fillId="0" borderId="35" xfId="1" applyNumberFormat="1" applyFont="1" applyBorder="1"/>
    <xf numFmtId="40" fontId="0" fillId="0" borderId="31" xfId="1" applyNumberFormat="1" applyFont="1" applyBorder="1"/>
    <xf numFmtId="0" fontId="0" fillId="0" borderId="31" xfId="1" applyFont="1" applyBorder="1" applyProtection="1">
      <protection locked="0"/>
    </xf>
    <xf numFmtId="165" fontId="0" fillId="0" borderId="36" xfId="1" applyNumberFormat="1" applyFont="1" applyBorder="1" applyProtection="1">
      <protection locked="0"/>
    </xf>
    <xf numFmtId="0" fontId="0" fillId="0" borderId="36" xfId="1" applyFont="1" applyBorder="1" applyProtection="1">
      <protection locked="0"/>
    </xf>
    <xf numFmtId="0" fontId="0" fillId="0" borderId="36" xfId="1" applyFont="1" applyBorder="1" applyAlignment="1" applyProtection="1">
      <alignment horizontal="center"/>
      <protection locked="0"/>
    </xf>
    <xf numFmtId="20" fontId="0" fillId="0" borderId="36" xfId="1" applyNumberFormat="1" applyFont="1" applyBorder="1" applyAlignment="1" applyProtection="1">
      <alignment horizontal="center"/>
      <protection locked="0"/>
    </xf>
    <xf numFmtId="20" fontId="0" fillId="2" borderId="36" xfId="1" applyNumberFormat="1" applyFont="1" applyFill="1" applyBorder="1" applyProtection="1">
      <protection locked="0"/>
    </xf>
    <xf numFmtId="40" fontId="0" fillId="2" borderId="37" xfId="3" applyFont="1" applyFill="1" applyBorder="1"/>
    <xf numFmtId="0" fontId="0" fillId="0" borderId="38" xfId="1" applyFont="1" applyBorder="1" applyProtection="1">
      <protection locked="0"/>
    </xf>
    <xf numFmtId="38" fontId="0" fillId="0" borderId="39" xfId="4" applyFont="1" applyBorder="1" applyProtection="1">
      <protection locked="0"/>
    </xf>
    <xf numFmtId="40" fontId="0" fillId="0" borderId="40" xfId="1" applyNumberFormat="1" applyFont="1" applyBorder="1"/>
    <xf numFmtId="40" fontId="0" fillId="0" borderId="36" xfId="1" applyNumberFormat="1" applyFont="1" applyBorder="1"/>
    <xf numFmtId="40" fontId="10" fillId="2" borderId="41" xfId="1" applyNumberFormat="1" applyFont="1" applyFill="1" applyBorder="1"/>
    <xf numFmtId="165" fontId="4" fillId="2" borderId="0" xfId="1" applyNumberFormat="1" applyFont="1" applyFill="1"/>
    <xf numFmtId="14" fontId="11" fillId="2" borderId="0" xfId="1" applyNumberFormat="1" applyFont="1" applyFill="1"/>
    <xf numFmtId="20" fontId="12" fillId="2" borderId="0" xfId="1" applyNumberFormat="1" applyFont="1" applyFill="1" applyAlignment="1">
      <alignment horizontal="right"/>
    </xf>
    <xf numFmtId="38" fontId="4" fillId="2" borderId="0" xfId="1" applyNumberFormat="1" applyFont="1" applyFill="1"/>
    <xf numFmtId="0" fontId="13" fillId="2" borderId="2" xfId="1" applyFont="1" applyFill="1" applyBorder="1"/>
    <xf numFmtId="0" fontId="14" fillId="2" borderId="3" xfId="1" applyFont="1" applyFill="1" applyBorder="1" applyAlignment="1">
      <alignment horizontal="center"/>
    </xf>
    <xf numFmtId="0" fontId="13" fillId="2" borderId="19" xfId="1" applyFont="1" applyFill="1" applyBorder="1" applyAlignment="1">
      <alignment horizontal="center"/>
    </xf>
    <xf numFmtId="0" fontId="13" fillId="2" borderId="18" xfId="1" applyFont="1" applyFill="1" applyBorder="1" applyAlignment="1">
      <alignment horizontal="center"/>
    </xf>
    <xf numFmtId="0" fontId="13" fillId="2" borderId="7" xfId="1" applyFont="1" applyFill="1" applyBorder="1" applyAlignment="1">
      <alignment horizontal="center"/>
    </xf>
    <xf numFmtId="0" fontId="13" fillId="2" borderId="8" xfId="1" applyFont="1" applyFill="1" applyBorder="1" applyAlignment="1">
      <alignment horizontal="center"/>
    </xf>
    <xf numFmtId="2" fontId="13" fillId="2" borderId="8" xfId="1" applyNumberFormat="1" applyFont="1" applyFill="1" applyBorder="1" applyAlignment="1">
      <alignment horizontal="center"/>
    </xf>
    <xf numFmtId="2" fontId="13" fillId="2" borderId="18" xfId="1" applyNumberFormat="1" applyFont="1" applyFill="1" applyBorder="1" applyAlignment="1">
      <alignment horizontal="center"/>
    </xf>
    <xf numFmtId="0" fontId="8" fillId="2" borderId="0" xfId="1" applyFont="1" applyFill="1" applyAlignment="1">
      <alignment horizontal="left" wrapText="1"/>
    </xf>
    <xf numFmtId="0" fontId="3" fillId="2" borderId="4" xfId="1" applyFont="1" applyFill="1" applyBorder="1" applyAlignment="1">
      <alignment horizontal="center" wrapText="1"/>
    </xf>
    <xf numFmtId="0" fontId="3" fillId="2" borderId="6" xfId="1" applyFont="1" applyFill="1" applyBorder="1" applyAlignment="1">
      <alignment horizontal="center"/>
    </xf>
    <xf numFmtId="40" fontId="0" fillId="2" borderId="42" xfId="1" applyNumberFormat="1" applyFont="1" applyFill="1" applyBorder="1"/>
    <xf numFmtId="40" fontId="0" fillId="2" borderId="43" xfId="1" applyNumberFormat="1" applyFont="1" applyFill="1" applyBorder="1"/>
    <xf numFmtId="40" fontId="0" fillId="2" borderId="44" xfId="1" applyNumberFormat="1" applyFont="1" applyFill="1" applyBorder="1"/>
    <xf numFmtId="40" fontId="0" fillId="2" borderId="45" xfId="1" applyNumberFormat="1" applyFont="1" applyFill="1" applyBorder="1"/>
    <xf numFmtId="165" fontId="12" fillId="2" borderId="0" xfId="1" applyNumberFormat="1" applyFont="1" applyFill="1"/>
    <xf numFmtId="0" fontId="15" fillId="2" borderId="0" xfId="6" applyFill="1"/>
  </cellXfs>
  <cellStyles count="7">
    <cellStyle name="Excel Built-in Comma" xfId="3" xr:uid="{63E4477A-82A7-4470-AA65-F13A24787948}"/>
    <cellStyle name="Excel Built-in Comma [0]" xfId="4" xr:uid="{373E0A27-8BA4-4D66-8333-2A35E62EE136}"/>
    <cellStyle name="Excel Built-in Hyperlink" xfId="5" xr:uid="{C8FB7125-E31D-41AE-897C-F74BA518163C}"/>
    <cellStyle name="Excel Built-in Normal" xfId="1" xr:uid="{6FC656F5-E0C8-4E5D-A36E-9DE93D33B86B}"/>
    <cellStyle name="Link" xfId="6" builtinId="8"/>
    <cellStyle name="Schilling" xfId="2" xr:uid="{DBDC9438-6A78-4109-ADA6-DAE6FD1A41CE}"/>
    <cellStyle name="Standard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E3E3E3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bmf.gv.at/themen/steuern/arbeitnehmerveranlagung/was-kann-ich-geltend-machen/werbungskosten/werbungskosten-ueberblick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50E055-54FA-43DD-B318-E4445C184C33}">
  <sheetPr>
    <pageSetUpPr fitToPage="1"/>
  </sheetPr>
  <dimension ref="A1:W50"/>
  <sheetViews>
    <sheetView showGridLines="0" tabSelected="1" zoomScale="75" zoomScaleNormal="75" workbookViewId="0">
      <selection activeCell="F33" sqref="F33"/>
    </sheetView>
  </sheetViews>
  <sheetFormatPr baseColWidth="10" defaultColWidth="13.7109375" defaultRowHeight="12.75" customHeight="1"/>
  <cols>
    <col min="1" max="1" width="10.42578125" style="1" customWidth="1"/>
    <col min="2" max="2" width="13.7109375" style="2"/>
    <col min="3" max="3" width="31.140625" style="3" customWidth="1"/>
    <col min="4" max="4" width="11.85546875" style="4" customWidth="1"/>
    <col min="5" max="5" width="11" style="5" customWidth="1"/>
    <col min="6" max="6" width="11.140625" style="5" customWidth="1"/>
    <col min="7" max="7" width="9.7109375" style="6" customWidth="1"/>
    <col min="8" max="8" width="7.140625" style="7" customWidth="1"/>
    <col min="9" max="9" width="4" style="3" customWidth="1"/>
    <col min="10" max="10" width="5.42578125" style="8" customWidth="1"/>
    <col min="11" max="11" width="12.7109375" style="2" customWidth="1"/>
    <col min="12" max="12" width="15.7109375" style="2" customWidth="1"/>
    <col min="13" max="13" width="18" style="2" customWidth="1"/>
    <col min="14" max="15" width="18.140625" style="2" customWidth="1"/>
    <col min="16" max="17" width="29.7109375" style="2" customWidth="1"/>
    <col min="18" max="18" width="5.42578125" style="3" customWidth="1"/>
    <col min="19" max="19" width="8" style="3" customWidth="1"/>
    <col min="20" max="20" width="10.42578125" style="3" customWidth="1"/>
    <col min="21" max="23" width="4.42578125" style="3" customWidth="1"/>
    <col min="24" max="16384" width="13.7109375" style="3"/>
  </cols>
  <sheetData>
    <row r="1" spans="1:23" ht="15.75" customHeight="1">
      <c r="A1" s="9"/>
      <c r="B1" s="10"/>
      <c r="D1" s="11"/>
      <c r="E1" s="11"/>
      <c r="F1" s="12"/>
      <c r="J1" s="13"/>
      <c r="K1" s="10"/>
      <c r="L1" s="10"/>
      <c r="M1" s="10"/>
      <c r="N1" s="10"/>
      <c r="O1" s="10"/>
      <c r="P1" s="10"/>
      <c r="Q1" s="10"/>
    </row>
    <row r="2" spans="1:23" s="16" customFormat="1" ht="20.25" customHeight="1">
      <c r="A2" s="14" t="s">
        <v>0</v>
      </c>
      <c r="B2" s="15"/>
      <c r="D2" s="17"/>
      <c r="E2" s="18"/>
      <c r="F2" s="18"/>
      <c r="G2" s="19"/>
      <c r="H2" s="20"/>
      <c r="J2" s="21"/>
      <c r="K2" s="15"/>
      <c r="L2" s="15"/>
      <c r="M2" s="15"/>
      <c r="N2" s="15"/>
      <c r="O2" s="15"/>
      <c r="P2" s="15"/>
      <c r="Q2" s="15"/>
    </row>
    <row r="3" spans="1:23" ht="14.25" customHeight="1">
      <c r="B3" s="5"/>
      <c r="D3" s="108"/>
      <c r="E3" s="108"/>
      <c r="F3" s="108"/>
      <c r="G3" s="108"/>
      <c r="H3" s="108"/>
      <c r="I3" s="22"/>
      <c r="J3" s="5"/>
      <c r="K3" s="5"/>
      <c r="L3" s="5"/>
      <c r="M3" s="5"/>
      <c r="N3" s="5"/>
      <c r="O3" s="5"/>
      <c r="P3" s="5"/>
      <c r="Q3" s="5"/>
    </row>
    <row r="4" spans="1:23" s="29" customFormat="1" ht="15.75" customHeight="1">
      <c r="A4" s="23" t="s">
        <v>1</v>
      </c>
      <c r="B4" s="24" t="s">
        <v>2</v>
      </c>
      <c r="C4" s="109" t="s">
        <v>3</v>
      </c>
      <c r="D4" s="25" t="s">
        <v>4</v>
      </c>
      <c r="E4" s="26" t="s">
        <v>5</v>
      </c>
      <c r="F4" s="27" t="s">
        <v>6</v>
      </c>
      <c r="G4" s="27" t="s">
        <v>7</v>
      </c>
      <c r="H4" s="28"/>
      <c r="I4" s="110" t="s">
        <v>8</v>
      </c>
      <c r="J4" s="110"/>
      <c r="K4" s="110"/>
      <c r="L4" s="25" t="s">
        <v>29</v>
      </c>
      <c r="M4" s="25" t="s">
        <v>9</v>
      </c>
      <c r="N4" s="25" t="s">
        <v>10</v>
      </c>
      <c r="O4" s="25" t="s">
        <v>11</v>
      </c>
      <c r="P4" s="25" t="s">
        <v>12</v>
      </c>
      <c r="Q4" s="25" t="s">
        <v>13</v>
      </c>
    </row>
    <row r="5" spans="1:23" ht="14.1" customHeight="1">
      <c r="A5" s="30"/>
      <c r="B5" s="31" t="s">
        <v>14</v>
      </c>
      <c r="C5" s="109"/>
      <c r="D5" s="32" t="s">
        <v>15</v>
      </c>
      <c r="E5" s="33"/>
      <c r="F5" s="34"/>
      <c r="G5" s="35" t="s">
        <v>16</v>
      </c>
      <c r="H5" s="36" t="s">
        <v>17</v>
      </c>
      <c r="I5" s="37"/>
      <c r="J5" s="38"/>
      <c r="K5" s="39" t="s">
        <v>18</v>
      </c>
      <c r="L5" s="39" t="s">
        <v>28</v>
      </c>
      <c r="M5" s="40" t="s">
        <v>17</v>
      </c>
      <c r="N5" s="40" t="s">
        <v>17</v>
      </c>
      <c r="O5" s="40" t="s">
        <v>17</v>
      </c>
      <c r="P5" s="40" t="s">
        <v>17</v>
      </c>
      <c r="Q5" s="40" t="s">
        <v>17</v>
      </c>
    </row>
    <row r="6" spans="1:23" ht="12.75" customHeight="1">
      <c r="A6" s="30"/>
      <c r="B6" s="41"/>
      <c r="C6" s="42"/>
      <c r="D6" s="43"/>
      <c r="E6" s="44"/>
      <c r="F6" s="45"/>
      <c r="G6" s="45" t="s">
        <v>19</v>
      </c>
      <c r="H6" s="46" t="s">
        <v>20</v>
      </c>
      <c r="I6" s="47"/>
      <c r="J6" s="48" t="s">
        <v>21</v>
      </c>
      <c r="K6" s="49">
        <v>0.5</v>
      </c>
      <c r="L6" s="49">
        <v>17</v>
      </c>
      <c r="M6" s="50" t="s">
        <v>20</v>
      </c>
      <c r="N6" s="50" t="s">
        <v>20</v>
      </c>
      <c r="O6" s="50" t="s">
        <v>20</v>
      </c>
      <c r="P6" s="50" t="s">
        <v>20</v>
      </c>
      <c r="Q6" s="50" t="s">
        <v>20</v>
      </c>
    </row>
    <row r="7" spans="1:23" ht="0.75" customHeight="1">
      <c r="A7" s="51"/>
      <c r="B7" s="52"/>
      <c r="C7" s="53"/>
      <c r="D7" s="54"/>
      <c r="E7" s="55"/>
      <c r="F7" s="56"/>
      <c r="G7" s="57"/>
      <c r="H7" s="58"/>
      <c r="I7" s="59"/>
      <c r="J7" s="60"/>
      <c r="K7" s="61"/>
      <c r="L7" s="52"/>
      <c r="M7" s="52"/>
      <c r="N7" s="52"/>
      <c r="O7" s="52"/>
      <c r="P7" s="52"/>
      <c r="Q7" s="52"/>
    </row>
    <row r="8" spans="1:23" ht="18" customHeight="1">
      <c r="A8" s="62">
        <v>38948</v>
      </c>
      <c r="B8" s="63">
        <v>1</v>
      </c>
      <c r="C8" s="64" t="s">
        <v>30</v>
      </c>
      <c r="D8" s="63" t="s">
        <v>22</v>
      </c>
      <c r="E8" s="65">
        <v>0.3125</v>
      </c>
      <c r="F8" s="65">
        <v>0.8333333333333347</v>
      </c>
      <c r="G8" s="66">
        <f>IF(OR(E8="-",F8="-"),IF(E8="-",IF(F8="-",TIME(23,59,),F8),24-E8),F8-E8)</f>
        <v>0.5208333333333347</v>
      </c>
      <c r="H8" s="67">
        <f>LOOKUP(HOUR(G8)+MINUTE(G8)/60,$S$39:$S$50,$T$39:$T$50)</f>
        <v>30</v>
      </c>
      <c r="I8" s="68"/>
      <c r="J8" s="69">
        <v>240</v>
      </c>
      <c r="K8" s="70">
        <f>J8*$K$6</f>
        <v>120</v>
      </c>
      <c r="L8" s="111">
        <v>17</v>
      </c>
      <c r="M8" s="71">
        <f>H8+K8+L8</f>
        <v>167</v>
      </c>
      <c r="N8" s="72"/>
      <c r="O8" s="73"/>
      <c r="P8" s="73">
        <v>55</v>
      </c>
      <c r="Q8" s="73"/>
      <c r="S8" s="74" t="s">
        <v>23</v>
      </c>
      <c r="T8" s="74"/>
      <c r="U8" s="74"/>
      <c r="V8" s="74"/>
      <c r="W8" s="74"/>
    </row>
    <row r="9" spans="1:23" ht="18" customHeight="1">
      <c r="A9" s="75">
        <v>44793</v>
      </c>
      <c r="B9" s="64"/>
      <c r="C9" s="64" t="s">
        <v>31</v>
      </c>
      <c r="D9" s="63" t="s">
        <v>22</v>
      </c>
      <c r="E9" s="77">
        <v>0.33333333333333331</v>
      </c>
      <c r="F9" s="77">
        <v>0.83333333333333337</v>
      </c>
      <c r="G9" s="78">
        <f>IF(OR(E9="-",F9="-"),IF(E9="-",IF(F9="-",TIME(23,59,),F9),24-E9),F9-E9)</f>
        <v>0.5</v>
      </c>
      <c r="H9" s="79">
        <f>LOOKUP(HOUR(G9)+MINUTE(G9)/60,$S$39:$S$50,$T$39:$T$50)</f>
        <v>30</v>
      </c>
      <c r="I9" s="80"/>
      <c r="J9" s="81"/>
      <c r="K9" s="70">
        <f t="shared" ref="K9:L29" si="0">J9*$K$6</f>
        <v>0</v>
      </c>
      <c r="L9" s="112">
        <v>17</v>
      </c>
      <c r="M9" s="71">
        <f t="shared" ref="M9:M29" si="1">H9+K9+L9</f>
        <v>47</v>
      </c>
      <c r="N9" s="82"/>
      <c r="O9" s="83"/>
      <c r="P9" s="83"/>
      <c r="Q9" s="83"/>
      <c r="S9" s="74"/>
      <c r="T9" s="116" t="s">
        <v>24</v>
      </c>
      <c r="U9" s="74"/>
      <c r="V9" s="74"/>
      <c r="W9" s="74"/>
    </row>
    <row r="10" spans="1:23" ht="18" customHeight="1">
      <c r="A10" s="75">
        <v>44794</v>
      </c>
      <c r="B10" s="84"/>
      <c r="C10" s="64" t="s">
        <v>31</v>
      </c>
      <c r="D10" s="76" t="s">
        <v>22</v>
      </c>
      <c r="E10" s="77">
        <v>0.33333333333333331</v>
      </c>
      <c r="F10" s="77">
        <v>0.83333333333333337</v>
      </c>
      <c r="G10" s="78">
        <f t="shared" ref="G10:G29" si="2">IF(OR(E10="-",F10="-"),IF(E10="-",IF(F10="-",TIME(23,59,),F10),24-E10),F10-E10)</f>
        <v>0.5</v>
      </c>
      <c r="H10" s="79">
        <f>LOOKUP(HOUR(G10)+MINUTE(G10)/60,$S$39:$S$50,$T$39:$T$50)</f>
        <v>30</v>
      </c>
      <c r="I10" s="80"/>
      <c r="J10" s="81"/>
      <c r="K10" s="70">
        <f>J10*$K$6</f>
        <v>0</v>
      </c>
      <c r="L10" s="70">
        <v>0</v>
      </c>
      <c r="M10" s="71">
        <f t="shared" si="1"/>
        <v>30</v>
      </c>
      <c r="N10" s="82"/>
      <c r="O10" s="83"/>
      <c r="P10" s="83"/>
      <c r="Q10" s="83"/>
    </row>
    <row r="11" spans="1:23" ht="18" customHeight="1">
      <c r="A11" s="75"/>
      <c r="B11" s="84"/>
      <c r="C11" s="84"/>
      <c r="D11" s="76"/>
      <c r="E11" s="77"/>
      <c r="F11" s="77"/>
      <c r="G11" s="78">
        <f t="shared" si="2"/>
        <v>0</v>
      </c>
      <c r="H11" s="79">
        <f>LOOKUP(HOUR(G11)+MINUTE(G11)/60,$S$39:$S$50,$T$39:$T$50)</f>
        <v>0</v>
      </c>
      <c r="I11" s="80"/>
      <c r="J11" s="81"/>
      <c r="K11" s="70">
        <f t="shared" si="0"/>
        <v>0</v>
      </c>
      <c r="L11" s="112">
        <v>0</v>
      </c>
      <c r="M11" s="71">
        <f t="shared" si="1"/>
        <v>0</v>
      </c>
      <c r="N11" s="82"/>
      <c r="O11" s="83"/>
      <c r="P11" s="83"/>
      <c r="Q11" s="83"/>
    </row>
    <row r="12" spans="1:23" ht="18" customHeight="1">
      <c r="A12" s="75"/>
      <c r="B12" s="84"/>
      <c r="C12" s="84"/>
      <c r="D12" s="76"/>
      <c r="E12" s="77"/>
      <c r="F12" s="77"/>
      <c r="G12" s="78">
        <f t="shared" si="2"/>
        <v>0</v>
      </c>
      <c r="H12" s="79">
        <f>LOOKUP(HOUR(G12)+MINUTE(G12)/60,$S$39:$S$50,$T$39:$T$50)</f>
        <v>0</v>
      </c>
      <c r="I12" s="80"/>
      <c r="J12" s="81"/>
      <c r="K12" s="70">
        <f t="shared" si="0"/>
        <v>0</v>
      </c>
      <c r="L12" s="112">
        <v>0</v>
      </c>
      <c r="M12" s="71">
        <f t="shared" si="1"/>
        <v>0</v>
      </c>
      <c r="N12" s="82"/>
      <c r="O12" s="83"/>
      <c r="P12" s="83"/>
      <c r="Q12" s="83"/>
    </row>
    <row r="13" spans="1:23" ht="18" customHeight="1">
      <c r="A13" s="75"/>
      <c r="B13" s="84"/>
      <c r="C13" s="84"/>
      <c r="D13" s="76"/>
      <c r="E13" s="77"/>
      <c r="F13" s="77"/>
      <c r="G13" s="78">
        <f t="shared" si="2"/>
        <v>0</v>
      </c>
      <c r="H13" s="79">
        <f>LOOKUP(HOUR(G13)+MINUTE(G13)/60,$S$39:$S$50,$T$39:$T$50)</f>
        <v>0</v>
      </c>
      <c r="I13" s="80"/>
      <c r="J13" s="81"/>
      <c r="K13" s="70">
        <f t="shared" si="0"/>
        <v>0</v>
      </c>
      <c r="L13" s="112">
        <v>0</v>
      </c>
      <c r="M13" s="71">
        <f t="shared" si="1"/>
        <v>0</v>
      </c>
      <c r="N13" s="82"/>
      <c r="O13" s="83"/>
      <c r="P13" s="83"/>
      <c r="Q13" s="83"/>
    </row>
    <row r="14" spans="1:23" ht="18" customHeight="1">
      <c r="A14" s="75"/>
      <c r="B14" s="84"/>
      <c r="C14" s="84"/>
      <c r="D14" s="76"/>
      <c r="E14" s="77"/>
      <c r="F14" s="77"/>
      <c r="G14" s="78">
        <f>IF(OR(E14="-",E18="-"),IF(E14="-",IF(E18="-",TIME(23,59,),E18),24-E14),E18-E14)</f>
        <v>0</v>
      </c>
      <c r="H14" s="79">
        <f>LOOKUP(HOUR(G14)+MINUTE(G14)/60,$S$39:$S$50,$T$39:$T$50)</f>
        <v>0</v>
      </c>
      <c r="I14" s="80"/>
      <c r="J14" s="81"/>
      <c r="K14" s="70">
        <f t="shared" si="0"/>
        <v>0</v>
      </c>
      <c r="L14" s="112">
        <v>0</v>
      </c>
      <c r="M14" s="71">
        <f t="shared" si="1"/>
        <v>0</v>
      </c>
      <c r="N14" s="82"/>
      <c r="O14" s="83"/>
      <c r="P14" s="83"/>
      <c r="Q14" s="83"/>
    </row>
    <row r="15" spans="1:23" ht="18" customHeight="1">
      <c r="A15" s="75"/>
      <c r="B15" s="84"/>
      <c r="C15" s="84"/>
      <c r="D15" s="76"/>
      <c r="E15" s="77"/>
      <c r="F15" s="77"/>
      <c r="G15" s="78">
        <f t="shared" si="2"/>
        <v>0</v>
      </c>
      <c r="H15" s="79">
        <f>LOOKUP(HOUR(G15)+MINUTE(G15)/60,$S$39:$S$50,$T$39:$T$50)</f>
        <v>0</v>
      </c>
      <c r="I15" s="80"/>
      <c r="J15" s="81"/>
      <c r="K15" s="70">
        <f>J15*$K$6</f>
        <v>0</v>
      </c>
      <c r="L15" s="112">
        <v>0</v>
      </c>
      <c r="M15" s="71">
        <f t="shared" si="1"/>
        <v>0</v>
      </c>
      <c r="N15" s="82"/>
      <c r="O15" s="83"/>
      <c r="P15" s="83"/>
      <c r="Q15" s="83"/>
    </row>
    <row r="16" spans="1:23" ht="18" customHeight="1">
      <c r="A16" s="75"/>
      <c r="B16" s="84"/>
      <c r="C16" s="84"/>
      <c r="D16" s="76"/>
      <c r="E16" s="77"/>
      <c r="F16" s="77"/>
      <c r="G16" s="78">
        <f t="shared" si="2"/>
        <v>0</v>
      </c>
      <c r="H16" s="79">
        <f>LOOKUP(HOUR(G16)+MINUTE(G16)/60,$S$39:$S$50,$T$39:$T$50)</f>
        <v>0</v>
      </c>
      <c r="I16" s="80"/>
      <c r="J16" s="81"/>
      <c r="K16" s="70">
        <f t="shared" si="0"/>
        <v>0</v>
      </c>
      <c r="L16" s="112">
        <v>0</v>
      </c>
      <c r="M16" s="71">
        <f t="shared" si="1"/>
        <v>0</v>
      </c>
      <c r="N16" s="82"/>
      <c r="O16" s="83"/>
      <c r="P16" s="83"/>
      <c r="Q16" s="83"/>
    </row>
    <row r="17" spans="1:17" ht="18" customHeight="1">
      <c r="A17" s="75"/>
      <c r="B17" s="84"/>
      <c r="C17" s="84"/>
      <c r="D17" s="76"/>
      <c r="E17" s="77"/>
      <c r="F17" s="77"/>
      <c r="G17" s="78">
        <f t="shared" si="2"/>
        <v>0</v>
      </c>
      <c r="H17" s="79">
        <f>LOOKUP(HOUR(G17)+MINUTE(G17)/60,$S$39:$S$50,$T$39:$T$50)</f>
        <v>0</v>
      </c>
      <c r="I17" s="80"/>
      <c r="J17" s="81"/>
      <c r="K17" s="70">
        <f t="shared" si="0"/>
        <v>0</v>
      </c>
      <c r="L17" s="112">
        <v>0</v>
      </c>
      <c r="M17" s="71">
        <f t="shared" si="1"/>
        <v>0</v>
      </c>
      <c r="N17" s="82"/>
      <c r="O17" s="83"/>
      <c r="P17" s="83"/>
      <c r="Q17" s="83"/>
    </row>
    <row r="18" spans="1:17" ht="18" customHeight="1">
      <c r="A18" s="75"/>
      <c r="B18" s="84"/>
      <c r="C18" s="84"/>
      <c r="D18" s="76"/>
      <c r="E18" s="77"/>
      <c r="F18" s="77"/>
      <c r="G18" s="78">
        <f t="shared" si="2"/>
        <v>0</v>
      </c>
      <c r="H18" s="79">
        <f>LOOKUP(HOUR(G18)+MINUTE(G18)/60,$S$39:$S$50,$T$39:$T$50)</f>
        <v>0</v>
      </c>
      <c r="I18" s="80"/>
      <c r="J18" s="81"/>
      <c r="K18" s="70">
        <f t="shared" si="0"/>
        <v>0</v>
      </c>
      <c r="L18" s="112">
        <v>0</v>
      </c>
      <c r="M18" s="71">
        <f t="shared" si="1"/>
        <v>0</v>
      </c>
      <c r="N18" s="82"/>
      <c r="O18" s="83"/>
      <c r="P18" s="83"/>
      <c r="Q18" s="83"/>
    </row>
    <row r="19" spans="1:17" ht="18" customHeight="1">
      <c r="A19" s="75"/>
      <c r="B19" s="84"/>
      <c r="C19" s="84"/>
      <c r="D19" s="76"/>
      <c r="E19" s="77"/>
      <c r="F19" s="77"/>
      <c r="G19" s="78">
        <f t="shared" si="2"/>
        <v>0</v>
      </c>
      <c r="H19" s="79">
        <f>LOOKUP(HOUR(G19)+MINUTE(G19)/60,$S$39:$S$50,$T$39:$T$50)</f>
        <v>0</v>
      </c>
      <c r="I19" s="80"/>
      <c r="J19" s="81"/>
      <c r="K19" s="70">
        <f t="shared" si="0"/>
        <v>0</v>
      </c>
      <c r="L19" s="112">
        <v>0</v>
      </c>
      <c r="M19" s="71">
        <f>H19+K19+L19</f>
        <v>0</v>
      </c>
      <c r="N19" s="82"/>
      <c r="O19" s="83"/>
      <c r="P19" s="83"/>
      <c r="Q19" s="83"/>
    </row>
    <row r="20" spans="1:17" ht="18" customHeight="1">
      <c r="A20" s="75"/>
      <c r="B20" s="84"/>
      <c r="C20" s="84"/>
      <c r="D20" s="76"/>
      <c r="E20" s="77"/>
      <c r="F20" s="77"/>
      <c r="G20" s="78">
        <f t="shared" si="2"/>
        <v>0</v>
      </c>
      <c r="H20" s="79">
        <f>LOOKUP(HOUR(G20)+MINUTE(G20)/60,$S$39:$S$50,$T$39:$T$50)</f>
        <v>0</v>
      </c>
      <c r="I20" s="80"/>
      <c r="J20" s="81"/>
      <c r="K20" s="70">
        <f t="shared" si="0"/>
        <v>0</v>
      </c>
      <c r="L20" s="112">
        <v>0</v>
      </c>
      <c r="M20" s="71">
        <f t="shared" si="1"/>
        <v>0</v>
      </c>
      <c r="N20" s="82"/>
      <c r="O20" s="83"/>
      <c r="P20" s="83"/>
      <c r="Q20" s="83"/>
    </row>
    <row r="21" spans="1:17" ht="18" customHeight="1">
      <c r="A21" s="75"/>
      <c r="B21" s="84"/>
      <c r="C21" s="84"/>
      <c r="D21" s="76"/>
      <c r="E21" s="77"/>
      <c r="F21" s="77"/>
      <c r="G21" s="78">
        <f t="shared" si="2"/>
        <v>0</v>
      </c>
      <c r="H21" s="79">
        <f>LOOKUP(HOUR(G21)+MINUTE(G21)/60,$S$39:$S$50,$T$39:$T$50)</f>
        <v>0</v>
      </c>
      <c r="I21" s="80"/>
      <c r="J21" s="81"/>
      <c r="K21" s="70">
        <f t="shared" si="0"/>
        <v>0</v>
      </c>
      <c r="L21" s="112">
        <v>0</v>
      </c>
      <c r="M21" s="71">
        <f t="shared" si="1"/>
        <v>0</v>
      </c>
      <c r="N21" s="82"/>
      <c r="O21" s="83"/>
      <c r="P21" s="83"/>
      <c r="Q21" s="83"/>
    </row>
    <row r="22" spans="1:17" ht="18" customHeight="1">
      <c r="A22" s="75"/>
      <c r="B22" s="84"/>
      <c r="C22" s="84"/>
      <c r="D22" s="76"/>
      <c r="E22" s="77"/>
      <c r="F22" s="77"/>
      <c r="G22" s="78">
        <f t="shared" si="2"/>
        <v>0</v>
      </c>
      <c r="H22" s="79">
        <f>LOOKUP(HOUR(G22)+MINUTE(G22)/60,$S$39:$S$50,$T$39:$T$50)</f>
        <v>0</v>
      </c>
      <c r="I22" s="80"/>
      <c r="J22" s="81"/>
      <c r="K22" s="70">
        <f t="shared" si="0"/>
        <v>0</v>
      </c>
      <c r="L22" s="112">
        <v>0</v>
      </c>
      <c r="M22" s="71">
        <f t="shared" si="1"/>
        <v>0</v>
      </c>
      <c r="N22" s="82"/>
      <c r="O22" s="83"/>
      <c r="P22" s="83"/>
      <c r="Q22" s="83"/>
    </row>
    <row r="23" spans="1:17" ht="18" customHeight="1">
      <c r="A23" s="75"/>
      <c r="B23" s="84"/>
      <c r="C23" s="84"/>
      <c r="D23" s="76"/>
      <c r="E23" s="77"/>
      <c r="F23" s="77"/>
      <c r="G23" s="78">
        <f t="shared" si="2"/>
        <v>0</v>
      </c>
      <c r="H23" s="79">
        <f>LOOKUP(HOUR(G23)+MINUTE(G23)/60,$S$39:$S$50,$T$39:$T$50)</f>
        <v>0</v>
      </c>
      <c r="I23" s="80"/>
      <c r="J23" s="81"/>
      <c r="K23" s="70">
        <f t="shared" si="0"/>
        <v>0</v>
      </c>
      <c r="L23" s="112">
        <v>0</v>
      </c>
      <c r="M23" s="71">
        <f t="shared" si="1"/>
        <v>0</v>
      </c>
      <c r="N23" s="82"/>
      <c r="O23" s="83"/>
      <c r="P23" s="83"/>
      <c r="Q23" s="83"/>
    </row>
    <row r="24" spans="1:17" ht="18" customHeight="1">
      <c r="A24" s="75"/>
      <c r="B24" s="84"/>
      <c r="C24" s="84"/>
      <c r="D24" s="76"/>
      <c r="E24" s="77"/>
      <c r="F24" s="77"/>
      <c r="G24" s="78">
        <f t="shared" si="2"/>
        <v>0</v>
      </c>
      <c r="H24" s="79">
        <f>LOOKUP(HOUR(G24)+MINUTE(G24)/60,$S$39:$S$50,$T$39:$T$50)</f>
        <v>0</v>
      </c>
      <c r="I24" s="80"/>
      <c r="J24" s="81"/>
      <c r="K24" s="70">
        <f t="shared" si="0"/>
        <v>0</v>
      </c>
      <c r="L24" s="112">
        <v>0</v>
      </c>
      <c r="M24" s="71">
        <f t="shared" si="1"/>
        <v>0</v>
      </c>
      <c r="N24" s="82"/>
      <c r="O24" s="83"/>
      <c r="P24" s="83"/>
      <c r="Q24" s="83"/>
    </row>
    <row r="25" spans="1:17" ht="18" customHeight="1">
      <c r="A25" s="75"/>
      <c r="B25" s="84"/>
      <c r="C25" s="84"/>
      <c r="D25" s="76"/>
      <c r="E25" s="77"/>
      <c r="F25" s="77"/>
      <c r="G25" s="78">
        <f t="shared" si="2"/>
        <v>0</v>
      </c>
      <c r="H25" s="79">
        <f>LOOKUP(HOUR(G25)+MINUTE(G25)/60,$S$39:$S$50,$T$39:$T$50)</f>
        <v>0</v>
      </c>
      <c r="I25" s="80"/>
      <c r="J25" s="81"/>
      <c r="K25" s="70">
        <f t="shared" si="0"/>
        <v>0</v>
      </c>
      <c r="L25" s="112">
        <v>0</v>
      </c>
      <c r="M25" s="71">
        <f t="shared" si="1"/>
        <v>0</v>
      </c>
      <c r="N25" s="82"/>
      <c r="O25" s="83"/>
      <c r="P25" s="83"/>
      <c r="Q25" s="83"/>
    </row>
    <row r="26" spans="1:17" ht="18" customHeight="1">
      <c r="A26" s="75"/>
      <c r="B26" s="84"/>
      <c r="C26" s="84"/>
      <c r="D26" s="76"/>
      <c r="E26" s="77"/>
      <c r="F26" s="77"/>
      <c r="G26" s="78">
        <f t="shared" si="2"/>
        <v>0</v>
      </c>
      <c r="H26" s="79">
        <f>LOOKUP(HOUR(G26)+MINUTE(G26)/60,$S$39:$S$50,$T$39:$T$50)</f>
        <v>0</v>
      </c>
      <c r="I26" s="80"/>
      <c r="J26" s="81"/>
      <c r="K26" s="70">
        <f t="shared" si="0"/>
        <v>0</v>
      </c>
      <c r="L26" s="112">
        <v>0</v>
      </c>
      <c r="M26" s="71">
        <f t="shared" si="1"/>
        <v>0</v>
      </c>
      <c r="N26" s="82"/>
      <c r="O26" s="83"/>
      <c r="P26" s="83"/>
      <c r="Q26" s="83"/>
    </row>
    <row r="27" spans="1:17" ht="18" customHeight="1">
      <c r="A27" s="75"/>
      <c r="B27" s="84"/>
      <c r="C27" s="84"/>
      <c r="D27" s="76"/>
      <c r="E27" s="77"/>
      <c r="F27" s="77"/>
      <c r="G27" s="78">
        <f t="shared" si="2"/>
        <v>0</v>
      </c>
      <c r="H27" s="79">
        <f>LOOKUP(HOUR(G27)+MINUTE(G27)/60,$S$39:$S$50,$T$39:$T$50)</f>
        <v>0</v>
      </c>
      <c r="I27" s="80"/>
      <c r="J27" s="81"/>
      <c r="K27" s="70">
        <f t="shared" si="0"/>
        <v>0</v>
      </c>
      <c r="L27" s="112">
        <v>0</v>
      </c>
      <c r="M27" s="71">
        <f t="shared" si="1"/>
        <v>0</v>
      </c>
      <c r="N27" s="82"/>
      <c r="O27" s="83"/>
      <c r="P27" s="83"/>
      <c r="Q27" s="83"/>
    </row>
    <row r="28" spans="1:17" ht="18" customHeight="1">
      <c r="A28" s="75"/>
      <c r="B28" s="84"/>
      <c r="C28" s="84"/>
      <c r="D28" s="76"/>
      <c r="E28" s="77"/>
      <c r="F28" s="77"/>
      <c r="G28" s="78">
        <f t="shared" si="2"/>
        <v>0</v>
      </c>
      <c r="H28" s="79">
        <f>LOOKUP(HOUR(G28)+MINUTE(G28)/60,$S$39:$S$50,$T$39:$T$50)</f>
        <v>0</v>
      </c>
      <c r="I28" s="80"/>
      <c r="J28" s="81"/>
      <c r="K28" s="70">
        <f t="shared" si="0"/>
        <v>0</v>
      </c>
      <c r="L28" s="112">
        <v>0</v>
      </c>
      <c r="M28" s="71">
        <f t="shared" si="1"/>
        <v>0</v>
      </c>
      <c r="N28" s="82"/>
      <c r="O28" s="83"/>
      <c r="P28" s="83"/>
      <c r="Q28" s="83"/>
    </row>
    <row r="29" spans="1:17" ht="18" customHeight="1">
      <c r="A29" s="85"/>
      <c r="B29" s="86"/>
      <c r="C29" s="86"/>
      <c r="D29" s="87"/>
      <c r="E29" s="88"/>
      <c r="F29" s="88"/>
      <c r="G29" s="89">
        <f t="shared" si="2"/>
        <v>0</v>
      </c>
      <c r="H29" s="90">
        <f>LOOKUP(HOUR(G29)+MINUTE(G29)/60,$S$39:$S$50,$T$39:$T$50)</f>
        <v>0</v>
      </c>
      <c r="I29" s="91"/>
      <c r="J29" s="92"/>
      <c r="K29" s="113">
        <f>J29*$K$6</f>
        <v>0</v>
      </c>
      <c r="L29" s="114">
        <v>0</v>
      </c>
      <c r="M29" s="71">
        <f t="shared" si="1"/>
        <v>0</v>
      </c>
      <c r="N29" s="93"/>
      <c r="O29" s="94"/>
      <c r="P29" s="94"/>
      <c r="Q29" s="94"/>
    </row>
    <row r="30" spans="1:17" ht="18" customHeight="1">
      <c r="M30" s="95">
        <f>SUM(M8:M29)</f>
        <v>244</v>
      </c>
      <c r="N30" s="95">
        <f t="shared" ref="N30:Q30" si="3">SUM(N8:N29)</f>
        <v>0</v>
      </c>
      <c r="O30" s="95">
        <f t="shared" si="3"/>
        <v>0</v>
      </c>
      <c r="P30" s="95">
        <f t="shared" si="3"/>
        <v>55</v>
      </c>
      <c r="Q30" s="95">
        <f t="shared" si="3"/>
        <v>0</v>
      </c>
    </row>
    <row r="31" spans="1:17" ht="26.25" customHeight="1">
      <c r="A31" s="96"/>
      <c r="C31" s="97"/>
      <c r="K31" s="98" t="s">
        <v>25</v>
      </c>
      <c r="L31" s="98"/>
      <c r="M31" s="99">
        <v>721</v>
      </c>
      <c r="N31" s="99">
        <v>719</v>
      </c>
      <c r="O31" s="99">
        <v>720</v>
      </c>
      <c r="P31" s="99">
        <v>722</v>
      </c>
      <c r="Q31" s="99">
        <v>724</v>
      </c>
    </row>
    <row r="32" spans="1:17" ht="36" customHeight="1">
      <c r="A32" s="2" t="s">
        <v>32</v>
      </c>
    </row>
    <row r="33" spans="1:20" ht="15" customHeight="1">
      <c r="A33" s="115" t="s">
        <v>33</v>
      </c>
      <c r="B33" s="7"/>
      <c r="D33" s="8"/>
      <c r="E33" s="2"/>
      <c r="G33" s="2"/>
    </row>
    <row r="34" spans="1:20" ht="12.75" customHeight="1">
      <c r="B34" s="7"/>
      <c r="D34" s="8"/>
      <c r="E34" s="2"/>
      <c r="F34" s="2"/>
      <c r="G34" s="2"/>
    </row>
    <row r="35" spans="1:20" ht="12.75" customHeight="1">
      <c r="B35" s="7"/>
      <c r="D35" s="8"/>
      <c r="E35" s="2"/>
      <c r="F35" s="2"/>
      <c r="G35" s="2"/>
    </row>
    <row r="36" spans="1:20" ht="12.75" customHeight="1">
      <c r="B36" s="7"/>
      <c r="D36" s="8"/>
      <c r="E36" s="2"/>
      <c r="F36" s="2"/>
      <c r="G36" s="2"/>
    </row>
    <row r="37" spans="1:20" ht="12.75" customHeight="1">
      <c r="B37" s="7"/>
      <c r="D37" s="8"/>
      <c r="E37" s="2"/>
      <c r="F37" s="2"/>
      <c r="G37" s="2"/>
      <c r="S37" s="100"/>
      <c r="T37" s="101" t="s">
        <v>26</v>
      </c>
    </row>
    <row r="38" spans="1:20" ht="12.75" customHeight="1">
      <c r="B38" s="7"/>
      <c r="D38" s="8"/>
      <c r="E38" s="2"/>
      <c r="F38" s="2"/>
      <c r="G38" s="2"/>
      <c r="S38" s="102" t="s">
        <v>27</v>
      </c>
      <c r="T38" s="103" t="s">
        <v>20</v>
      </c>
    </row>
    <row r="39" spans="1:20" ht="12.75" customHeight="1">
      <c r="S39" s="104">
        <v>0</v>
      </c>
      <c r="T39" s="105">
        <v>0</v>
      </c>
    </row>
    <row r="40" spans="1:20" ht="12.75" customHeight="1">
      <c r="S40" s="104">
        <v>3.01</v>
      </c>
      <c r="T40" s="106">
        <v>10</v>
      </c>
    </row>
    <row r="41" spans="1:20" ht="12.75" customHeight="1">
      <c r="S41" s="104">
        <v>4.01</v>
      </c>
      <c r="T41" s="106">
        <v>12.5</v>
      </c>
    </row>
    <row r="42" spans="1:20" ht="12.75" customHeight="1">
      <c r="S42" s="104">
        <v>5.01</v>
      </c>
      <c r="T42" s="106">
        <v>15</v>
      </c>
    </row>
    <row r="43" spans="1:20" ht="12.75" customHeight="1">
      <c r="S43" s="104">
        <v>6.01</v>
      </c>
      <c r="T43" s="106">
        <v>17.5</v>
      </c>
    </row>
    <row r="44" spans="1:20" ht="12.75" customHeight="1">
      <c r="S44" s="104">
        <v>7.01</v>
      </c>
      <c r="T44" s="106">
        <v>20</v>
      </c>
    </row>
    <row r="45" spans="1:20" ht="12.75" customHeight="1">
      <c r="S45" s="104">
        <v>8.01</v>
      </c>
      <c r="T45" s="106">
        <v>22.5</v>
      </c>
    </row>
    <row r="46" spans="1:20" ht="12.75" customHeight="1">
      <c r="S46" s="104">
        <v>9.01</v>
      </c>
      <c r="T46" s="106">
        <v>25</v>
      </c>
    </row>
    <row r="47" spans="1:20" ht="12.75" customHeight="1">
      <c r="S47" s="104">
        <v>10.01</v>
      </c>
      <c r="T47" s="106">
        <v>27.5</v>
      </c>
    </row>
    <row r="48" spans="1:20" ht="12.75" customHeight="1">
      <c r="S48" s="104">
        <v>11.01</v>
      </c>
      <c r="T48" s="106">
        <v>30</v>
      </c>
    </row>
    <row r="49" spans="19:20" ht="12.75" customHeight="1">
      <c r="S49" s="104">
        <v>12.01</v>
      </c>
      <c r="T49" s="106">
        <v>30</v>
      </c>
    </row>
    <row r="50" spans="19:20" ht="12.75" customHeight="1">
      <c r="S50" s="102">
        <v>24</v>
      </c>
      <c r="T50" s="107">
        <v>30</v>
      </c>
    </row>
  </sheetData>
  <sheetProtection selectLockedCells="1" selectUnlockedCells="1"/>
  <mergeCells count="3">
    <mergeCell ref="D3:H3"/>
    <mergeCell ref="C4:C5"/>
    <mergeCell ref="I4:K4"/>
  </mergeCells>
  <hyperlinks>
    <hyperlink ref="T9" r:id="rId1" xr:uid="{901CFF05-402F-41FB-8501-E659EAB1E7CC}"/>
  </hyperlinks>
  <printOptions horizontalCentered="1"/>
  <pageMargins left="0.19652777777777777" right="0.19652777777777777" top="0.64861111111111103" bottom="0.78749999999999998" header="0.51180555555555551" footer="0.51180555555555551"/>
  <pageSetup paperSize="9" firstPageNumber="0" orientation="landscape" horizontalDpi="300" verticalDpi="300"/>
  <headerFooter alignWithMargins="0">
    <oddFooter>&amp;L&amp;6Ausdruck vom &amp;D&amp;C&amp;8Seite &amp;P von &amp;N</oddFooter>
  </headerFooter>
  <rowBreaks count="1" manualBreakCount="1">
    <brk id="30" max="16383" man="1"/>
  </rowBreaks>
  <colBreaks count="1" manualBreakCount="1">
    <brk id="1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3</vt:i4>
      </vt:variant>
    </vt:vector>
  </HeadingPairs>
  <TitlesOfParts>
    <vt:vector size="4" baseType="lpstr">
      <vt:lpstr>Erh. Werbungskosten</vt:lpstr>
      <vt:lpstr>__xlnm.Print_Area_1</vt:lpstr>
      <vt:lpstr>Datenbereich</vt:lpstr>
      <vt:lpstr>'Erh. Werbungskosten'!Druckbereich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Bernhard Vockenhuber</dc:creator>
  <cp:keywords/>
  <dc:description/>
  <cp:lastModifiedBy>Bernhard Vockenhuber | Steuerkanzlei Vockenhuber</cp:lastModifiedBy>
  <cp:revision/>
  <dcterms:created xsi:type="dcterms:W3CDTF">2026-03-12T12:30:02Z</dcterms:created>
  <dcterms:modified xsi:type="dcterms:W3CDTF">2026-03-12T12:54:51Z</dcterms:modified>
  <cp:category/>
  <cp:contentStatus/>
</cp:coreProperties>
</file>